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F13"/>
  <c r="H10"/>
  <c r="G10"/>
  <c r="F10"/>
  <c r="E10"/>
  <c r="D10"/>
  <c r="C10"/>
  <c r="B10"/>
  <c r="F9"/>
  <c r="C9"/>
  <c r="B9"/>
  <c r="H8"/>
  <c r="C8"/>
  <c r="B8"/>
  <c r="E8"/>
  <c r="F8"/>
  <c r="E9"/>
  <c r="H7"/>
  <c r="F11"/>
  <c r="C11"/>
  <c r="F7"/>
  <c r="C7"/>
  <c r="C6"/>
  <c r="B6"/>
  <c r="G5"/>
  <c r="G6" s="1"/>
  <c r="F5"/>
  <c r="E5"/>
  <c r="E6" s="1"/>
  <c r="E7" s="1"/>
  <c r="D5"/>
  <c r="G9" l="1"/>
  <c r="H9" s="1"/>
  <c r="G8"/>
  <c r="H6"/>
  <c r="B7" s="1"/>
  <c r="G7" s="1"/>
  <c r="E11" l="1"/>
  <c r="H11" l="1"/>
  <c r="B11"/>
  <c r="G11" s="1"/>
</calcChain>
</file>

<file path=xl/sharedStrings.xml><?xml version="1.0" encoding="utf-8"?>
<sst xmlns="http://schemas.openxmlformats.org/spreadsheetml/2006/main" count="38" uniqueCount="24">
  <si>
    <t>EN 2011. Ex. 5 - Simulação</t>
  </si>
  <si>
    <t>Tempo</t>
  </si>
  <si>
    <t>Tipo</t>
  </si>
  <si>
    <t>Acont.</t>
  </si>
  <si>
    <t>Próx.</t>
  </si>
  <si>
    <t>Int. Av. G</t>
  </si>
  <si>
    <t>Av. Ger.</t>
  </si>
  <si>
    <t>Vida</t>
  </si>
  <si>
    <t>Peça</t>
  </si>
  <si>
    <t xml:space="preserve">Fim </t>
  </si>
  <si>
    <t>Próxima</t>
  </si>
  <si>
    <t>Repar.</t>
  </si>
  <si>
    <t>Rep.</t>
  </si>
  <si>
    <t>Total</t>
  </si>
  <si>
    <t>Custo</t>
  </si>
  <si>
    <t>Av. E.G.</t>
  </si>
  <si>
    <t>Prev SS</t>
  </si>
  <si>
    <t>-</t>
  </si>
  <si>
    <t>Sub. Peça</t>
  </si>
  <si>
    <t>Prev CS</t>
  </si>
  <si>
    <t>Prev. CS</t>
  </si>
  <si>
    <t>Custo Médio /Reparação</t>
  </si>
  <si>
    <t xml:space="preserve">Custo Total         </t>
  </si>
  <si>
    <t>Nº Peças substituídas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</si>
</sst>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workbookViewId="0">
      <selection activeCell="B3" sqref="B3"/>
    </sheetView>
  </sheetViews>
  <sheetFormatPr defaultRowHeight="15"/>
  <cols>
    <col min="1" max="1" width="3.42578125" customWidth="1"/>
    <col min="2" max="2" width="8" customWidth="1"/>
    <col min="6" max="6" width="7.140625" customWidth="1"/>
    <col min="7" max="7" width="6.7109375" customWidth="1"/>
  </cols>
  <sheetData>
    <row r="1" spans="2:11">
      <c r="B1" s="1" t="s">
        <v>0</v>
      </c>
    </row>
    <row r="2" spans="2:11" ht="15.75" thickBot="1"/>
    <row r="3" spans="2:11">
      <c r="B3" s="3" t="s">
        <v>1</v>
      </c>
      <c r="C3" s="7" t="s">
        <v>2</v>
      </c>
      <c r="D3" s="7" t="s">
        <v>4</v>
      </c>
      <c r="E3" s="7" t="s">
        <v>4</v>
      </c>
      <c r="F3" s="7" t="s">
        <v>7</v>
      </c>
      <c r="G3" s="7" t="s">
        <v>9</v>
      </c>
      <c r="H3" s="7" t="s">
        <v>10</v>
      </c>
      <c r="I3" s="7" t="s">
        <v>2</v>
      </c>
      <c r="J3" s="7" t="s">
        <v>14</v>
      </c>
      <c r="K3" s="7" t="s">
        <v>14</v>
      </c>
    </row>
    <row r="4" spans="2:11" ht="15.75" thickBot="1">
      <c r="B4" s="4"/>
      <c r="C4" s="8" t="s">
        <v>3</v>
      </c>
      <c r="D4" s="8" t="s">
        <v>5</v>
      </c>
      <c r="E4" s="8" t="s">
        <v>6</v>
      </c>
      <c r="F4" s="8" t="s">
        <v>8</v>
      </c>
      <c r="G4" s="8" t="s">
        <v>8</v>
      </c>
      <c r="H4" s="8" t="s">
        <v>11</v>
      </c>
      <c r="I4" s="8" t="s">
        <v>12</v>
      </c>
      <c r="J4" s="8" t="s">
        <v>13</v>
      </c>
      <c r="K4" s="9" t="s">
        <v>8</v>
      </c>
    </row>
    <row r="5" spans="2:11">
      <c r="B5" s="10">
        <v>0</v>
      </c>
      <c r="C5" s="3" t="s">
        <v>15</v>
      </c>
      <c r="D5" s="13">
        <f>-12*LN(1-0.5)</f>
        <v>8.317766166719343</v>
      </c>
      <c r="E5" s="16">
        <f>+D5+B5</f>
        <v>8.317766166719343</v>
      </c>
      <c r="F5" s="13">
        <f>2+0.38*(5-2)</f>
        <v>3.14</v>
      </c>
      <c r="G5" s="13">
        <f>+B5+F5</f>
        <v>3.14</v>
      </c>
      <c r="H5" s="13">
        <v>1</v>
      </c>
      <c r="I5" s="7" t="s">
        <v>16</v>
      </c>
      <c r="J5" s="13">
        <v>200</v>
      </c>
      <c r="K5" s="16">
        <v>10</v>
      </c>
    </row>
    <row r="6" spans="2:11">
      <c r="B6" s="11">
        <f>+H5</f>
        <v>1</v>
      </c>
      <c r="C6" s="4" t="str">
        <f>+I5</f>
        <v>Prev SS</v>
      </c>
      <c r="D6" s="14" t="s">
        <v>17</v>
      </c>
      <c r="E6" s="17">
        <f>+E5</f>
        <v>8.317766166719343</v>
      </c>
      <c r="F6" s="14" t="s">
        <v>17</v>
      </c>
      <c r="G6" s="14">
        <f>+G5</f>
        <v>3.14</v>
      </c>
      <c r="H6" s="14">
        <f>MIN(4,G6,E6)</f>
        <v>3.14</v>
      </c>
      <c r="I6" s="8" t="s">
        <v>18</v>
      </c>
      <c r="J6" s="14">
        <v>20</v>
      </c>
      <c r="K6" s="17" t="s">
        <v>17</v>
      </c>
    </row>
    <row r="7" spans="2:11">
      <c r="B7" s="11">
        <f>+H6</f>
        <v>3.14</v>
      </c>
      <c r="C7" s="4" t="str">
        <f>+I6</f>
        <v>Sub. Peça</v>
      </c>
      <c r="D7" s="14" t="s">
        <v>17</v>
      </c>
      <c r="E7" s="17">
        <f>+E6</f>
        <v>8.317766166719343</v>
      </c>
      <c r="F7" s="14">
        <f>2+0.77*(5-2)</f>
        <v>4.3100000000000005</v>
      </c>
      <c r="G7" s="14">
        <f>+B7+F7</f>
        <v>7.4500000000000011</v>
      </c>
      <c r="H7" s="14">
        <f>MIN(4,G7,E7)</f>
        <v>4</v>
      </c>
      <c r="I7" s="8" t="s">
        <v>19</v>
      </c>
      <c r="J7" s="14">
        <v>100</v>
      </c>
      <c r="K7" s="17">
        <v>10</v>
      </c>
    </row>
    <row r="8" spans="2:11">
      <c r="B8" s="11">
        <f>+H7</f>
        <v>4</v>
      </c>
      <c r="C8" s="4" t="str">
        <f>+I7</f>
        <v>Prev CS</v>
      </c>
      <c r="D8" s="14" t="s">
        <v>17</v>
      </c>
      <c r="E8" s="17">
        <f>+E6</f>
        <v>8.317766166719343</v>
      </c>
      <c r="F8" s="14">
        <f>2+0.55*(5-2)</f>
        <v>3.6500000000000004</v>
      </c>
      <c r="G8" s="14">
        <f>+B8+F8</f>
        <v>7.65</v>
      </c>
      <c r="H8" s="14">
        <f>MIN(7,G8,E8)</f>
        <v>7</v>
      </c>
      <c r="I8" s="8" t="s">
        <v>20</v>
      </c>
      <c r="J8" s="14">
        <v>30</v>
      </c>
      <c r="K8" s="17">
        <v>10</v>
      </c>
    </row>
    <row r="9" spans="2:11">
      <c r="B9" s="11">
        <f>+H8</f>
        <v>7</v>
      </c>
      <c r="C9" s="4" t="str">
        <f>+I8</f>
        <v>Prev. CS</v>
      </c>
      <c r="D9" s="14" t="s">
        <v>17</v>
      </c>
      <c r="E9" s="17">
        <f>+E7</f>
        <v>8.317766166719343</v>
      </c>
      <c r="F9" s="14">
        <f>2+0.43*(5-2)</f>
        <v>3.29</v>
      </c>
      <c r="G9" s="14">
        <f>+B9+F9</f>
        <v>10.29</v>
      </c>
      <c r="H9" s="14">
        <f>MIN(10,G9,E9)</f>
        <v>8.317766166719343</v>
      </c>
      <c r="I9" s="8" t="s">
        <v>15</v>
      </c>
      <c r="J9" s="14">
        <v>30</v>
      </c>
      <c r="K9" s="17">
        <v>10</v>
      </c>
    </row>
    <row r="10" spans="2:11">
      <c r="B10" s="11">
        <f>+H9</f>
        <v>8.317766166719343</v>
      </c>
      <c r="C10" s="4" t="str">
        <f>+I9</f>
        <v>Av. E.G.</v>
      </c>
      <c r="D10" s="14">
        <f>-12*LN(1-0.33)</f>
        <v>4.8057307991655049</v>
      </c>
      <c r="E10" s="17">
        <f>+B10+D10</f>
        <v>13.123496965884847</v>
      </c>
      <c r="F10" s="14">
        <f>2+0.61*(5-2)</f>
        <v>3.83</v>
      </c>
      <c r="G10" s="14">
        <f>+B10+F10</f>
        <v>12.147766166719343</v>
      </c>
      <c r="H10" s="14">
        <f>MIN(10,G10,E10)</f>
        <v>10</v>
      </c>
      <c r="I10" s="8" t="s">
        <v>19</v>
      </c>
      <c r="J10" s="14">
        <v>200</v>
      </c>
      <c r="K10" s="17">
        <v>10</v>
      </c>
    </row>
    <row r="11" spans="2:11" ht="15.75" thickBot="1">
      <c r="B11" s="12">
        <f>+H10</f>
        <v>10</v>
      </c>
      <c r="C11" s="6" t="str">
        <f>+I10</f>
        <v>Prev CS</v>
      </c>
      <c r="D11" s="15" t="s">
        <v>17</v>
      </c>
      <c r="E11" s="18">
        <f>+E10</f>
        <v>13.123496965884847</v>
      </c>
      <c r="F11" s="15">
        <f>2+0.61*(5-2)</f>
        <v>3.83</v>
      </c>
      <c r="G11" s="15">
        <f>+B11+F11</f>
        <v>13.83</v>
      </c>
      <c r="H11" s="15">
        <f>MIN(13,G12,E12)</f>
        <v>13</v>
      </c>
      <c r="I11" s="9" t="s">
        <v>19</v>
      </c>
      <c r="J11" s="15">
        <v>30</v>
      </c>
      <c r="K11" s="18">
        <v>10</v>
      </c>
    </row>
    <row r="12" spans="2:1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>
      <c r="B13" s="19" t="s">
        <v>22</v>
      </c>
      <c r="C13" s="2"/>
      <c r="E13" s="20"/>
      <c r="F13" s="20">
        <f>SUM(J5:J11)</f>
        <v>610</v>
      </c>
      <c r="G13" s="2"/>
      <c r="H13" s="2"/>
      <c r="I13" s="2"/>
      <c r="J13" s="2"/>
      <c r="K13" s="2"/>
    </row>
    <row r="14" spans="2:11">
      <c r="B14" s="21" t="s">
        <v>21</v>
      </c>
      <c r="C14" s="2"/>
      <c r="D14" s="2"/>
      <c r="E14" s="2"/>
      <c r="F14" s="2">
        <f>+F13/7</f>
        <v>87.142857142857139</v>
      </c>
      <c r="G14" s="2"/>
      <c r="H14" s="2"/>
      <c r="I14" s="2"/>
      <c r="J14" s="2"/>
      <c r="K14" s="2"/>
    </row>
    <row r="15" spans="2:11">
      <c r="B15" s="21" t="s">
        <v>23</v>
      </c>
      <c r="C15" s="2"/>
      <c r="D15" s="2"/>
      <c r="E15" s="2"/>
      <c r="F15" s="2">
        <v>6</v>
      </c>
      <c r="G15" s="2"/>
      <c r="H15" s="2"/>
      <c r="I15" s="2"/>
      <c r="J15" s="2"/>
      <c r="K15" s="2"/>
    </row>
    <row r="16" spans="2:1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2011-05-29T12:35:03Z</cp:lastPrinted>
  <dcterms:created xsi:type="dcterms:W3CDTF">2011-05-29T11:51:32Z</dcterms:created>
  <dcterms:modified xsi:type="dcterms:W3CDTF">2011-05-29T12:35:06Z</dcterms:modified>
</cp:coreProperties>
</file>